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8445"/>
  </bookViews>
  <sheets>
    <sheet name="contoh beban kerja" sheetId="2" r:id="rId1"/>
  </sheets>
  <definedNames>
    <definedName name="_xlnm.Print_Area" localSheetId="0">'contoh beban kerja'!$A$1:$J$47</definedName>
  </definedNames>
  <calcPr calcId="124519"/>
</workbook>
</file>

<file path=xl/calcChain.xml><?xml version="1.0" encoding="utf-8"?>
<calcChain xmlns="http://schemas.openxmlformats.org/spreadsheetml/2006/main">
  <c r="N13" i="2"/>
  <c r="M13"/>
  <c r="L13"/>
  <c r="I29"/>
  <c r="I28"/>
  <c r="G14"/>
  <c r="G13"/>
  <c r="L33" l="1"/>
  <c r="L32"/>
  <c r="L31"/>
  <c r="L30"/>
  <c r="L29"/>
  <c r="L28"/>
  <c r="M27"/>
  <c r="L27"/>
  <c r="N27" s="1"/>
  <c r="I27" s="1"/>
  <c r="G27"/>
  <c r="M26"/>
  <c r="L26"/>
  <c r="G26"/>
  <c r="M25"/>
  <c r="L25"/>
  <c r="N25" s="1"/>
  <c r="I25" s="1"/>
  <c r="G25"/>
  <c r="M24"/>
  <c r="L24"/>
  <c r="G24"/>
  <c r="M23"/>
  <c r="L23"/>
  <c r="N23" s="1"/>
  <c r="I23" s="1"/>
  <c r="G23"/>
  <c r="M22"/>
  <c r="L22"/>
  <c r="G22"/>
  <c r="M21"/>
  <c r="L21"/>
  <c r="N21" s="1"/>
  <c r="I21" s="1"/>
  <c r="G21"/>
  <c r="M20"/>
  <c r="L20"/>
  <c r="G20"/>
  <c r="M19"/>
  <c r="L19"/>
  <c r="G19"/>
  <c r="M18"/>
  <c r="L18"/>
  <c r="G18"/>
  <c r="M17"/>
  <c r="L17"/>
  <c r="G17"/>
  <c r="M16"/>
  <c r="L16"/>
  <c r="G16"/>
  <c r="M15"/>
  <c r="L15"/>
  <c r="G15"/>
  <c r="M14"/>
  <c r="L14"/>
  <c r="I13"/>
  <c r="L12"/>
  <c r="L11"/>
  <c r="L10"/>
  <c r="L9"/>
  <c r="L8"/>
  <c r="N14" l="1"/>
  <c r="I14" s="1"/>
  <c r="N16"/>
  <c r="I16" s="1"/>
  <c r="N18"/>
  <c r="I18" s="1"/>
  <c r="N20"/>
  <c r="I20" s="1"/>
  <c r="N15"/>
  <c r="I15" s="1"/>
  <c r="N17"/>
  <c r="I17" s="1"/>
  <c r="N19"/>
  <c r="I19" s="1"/>
  <c r="N22"/>
  <c r="I22" s="1"/>
  <c r="N24"/>
  <c r="I24" s="1"/>
  <c r="N26"/>
  <c r="I26" s="1"/>
  <c r="C31" l="1"/>
  <c r="C32" s="1"/>
  <c r="C34" s="1"/>
</calcChain>
</file>

<file path=xl/sharedStrings.xml><?xml version="1.0" encoding="utf-8"?>
<sst xmlns="http://schemas.openxmlformats.org/spreadsheetml/2006/main" count="97" uniqueCount="45">
  <si>
    <t>FORMULIR - G</t>
  </si>
  <si>
    <t xml:space="preserve">PENGHITUNGAN BEBAN KERJA </t>
  </si>
  <si>
    <t>No</t>
  </si>
  <si>
    <t>Uraian Tugas</t>
  </si>
  <si>
    <t>Beban Kerja</t>
  </si>
  <si>
    <t>SKR (Standar Kemampuan Rata-rata)</t>
  </si>
  <si>
    <t>WPT (Waktu Pelaksanaan Tugas)</t>
  </si>
  <si>
    <t>WPT Konversi</t>
  </si>
  <si>
    <t>mnt/thn</t>
  </si>
  <si>
    <t>Jumlah WPT</t>
  </si>
  <si>
    <t>Konversi ke jam</t>
  </si>
  <si>
    <t>jam</t>
  </si>
  <si>
    <t>Jumlah pegawai yang dibutuhkan =</t>
  </si>
  <si>
    <t>Pembulatan =</t>
  </si>
  <si>
    <t>orang.</t>
  </si>
  <si>
    <t xml:space="preserve">  </t>
  </si>
  <si>
    <t>keg/thn</t>
  </si>
  <si>
    <t>bln/keg</t>
  </si>
  <si>
    <t>bln/thn</t>
  </si>
  <si>
    <t>hr/keg</t>
  </si>
  <si>
    <t>hr/thn</t>
  </si>
  <si>
    <t>mgu/keg</t>
  </si>
  <si>
    <t>mgu/thn</t>
  </si>
  <si>
    <t>Membuat  laporan evaluasi pelaksanaan program secara periodik.</t>
  </si>
  <si>
    <t>Memberikan arahan dan petunjuk kepada bawahan untuk kelancaran pelaksanaan tugas</t>
  </si>
  <si>
    <t>keg/mgu</t>
  </si>
  <si>
    <t>Jam/keg</t>
  </si>
  <si>
    <t>jam/mgu</t>
  </si>
  <si>
    <t>Melakukan penilaian prestrasi kerja bawahan</t>
  </si>
  <si>
    <t>menit</t>
  </si>
  <si>
    <t>UNIT KERJA : POLITEKNIK NEGERI SAMARINDA</t>
  </si>
  <si>
    <t>Nama</t>
  </si>
  <si>
    <t>:</t>
  </si>
  <si>
    <t>NIP</t>
  </si>
  <si>
    <t xml:space="preserve">NAMA JABATAN      : </t>
  </si>
  <si>
    <t xml:space="preserve">UNIT KERJA               : </t>
  </si>
  <si>
    <t>Jadi, jumlah pegawai yang dibutuhkan berjumlah =</t>
  </si>
  <si>
    <t>jumlah pegawai yang tersedia berjumlah =</t>
  </si>
  <si>
    <t>Kekurangan pegawai berjumlah =</t>
  </si>
  <si>
    <t>Keterangan</t>
  </si>
  <si>
    <t>Waktu Kerja Efektif 1 hari = 5 jam (300 menit)</t>
  </si>
  <si>
    <t>Waktu Kerja Efektif 1 tahun = 235 hari</t>
  </si>
  <si>
    <t>Rumus perhitungan kebutuhan pegawai</t>
  </si>
  <si>
    <t>Jumlah Waktu Penyelesaian tugas (satuan menit) * 1 orang</t>
  </si>
  <si>
    <t>Jumlah Waktu Kerja Efektif (satuan menit)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</si>
</sst>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"/>
      <scheme val="minor"/>
    </font>
    <font>
      <sz val="11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  <charset val="1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9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1" fillId="0" borderId="0" xfId="1" applyFont="1"/>
    <xf numFmtId="0" fontId="3" fillId="0" borderId="0" xfId="1" applyFont="1"/>
    <xf numFmtId="0" fontId="6" fillId="0" borderId="0" xfId="1" applyFont="1"/>
    <xf numFmtId="0" fontId="6" fillId="0" borderId="4" xfId="1" applyFont="1" applyBorder="1"/>
    <xf numFmtId="0" fontId="6" fillId="0" borderId="0" xfId="1" applyFont="1" applyBorder="1"/>
    <xf numFmtId="0" fontId="5" fillId="2" borderId="1" xfId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4" xfId="1" applyFont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Border="1"/>
    <xf numFmtId="0" fontId="6" fillId="0" borderId="10" xfId="1" applyFont="1" applyBorder="1" applyAlignment="1">
      <alignment horizontal="center" vertical="top"/>
    </xf>
    <xf numFmtId="0" fontId="6" fillId="0" borderId="11" xfId="1" applyFont="1" applyBorder="1" applyAlignment="1">
      <alignment horizontal="justify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7" fillId="0" borderId="13" xfId="1" applyFont="1" applyBorder="1"/>
    <xf numFmtId="0" fontId="7" fillId="0" borderId="4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 vertical="top"/>
    </xf>
    <xf numFmtId="0" fontId="6" fillId="0" borderId="15" xfId="1" applyFont="1" applyBorder="1" applyAlignment="1">
      <alignment horizontal="justify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7" xfId="1" applyFont="1" applyBorder="1" applyAlignment="1">
      <alignment horizontal="justify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7" fillId="0" borderId="22" xfId="1" applyFont="1" applyBorder="1"/>
    <xf numFmtId="0" fontId="6" fillId="0" borderId="22" xfId="1" applyFont="1" applyBorder="1"/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7" fillId="0" borderId="7" xfId="1" applyFont="1" applyBorder="1"/>
    <xf numFmtId="0" fontId="6" fillId="0" borderId="7" xfId="1" applyFont="1" applyBorder="1"/>
    <xf numFmtId="0" fontId="7" fillId="0" borderId="0" xfId="1" applyFont="1"/>
    <xf numFmtId="0" fontId="6" fillId="0" borderId="0" xfId="1" applyFont="1" applyAlignment="1">
      <alignment horizontal="right"/>
    </xf>
    <xf numFmtId="2" fontId="6" fillId="0" borderId="0" xfId="1" applyNumberFormat="1" applyFont="1"/>
    <xf numFmtId="0" fontId="6" fillId="0" borderId="0" xfId="1" applyFont="1" applyAlignment="1">
      <alignment horizontal="center"/>
    </xf>
    <xf numFmtId="0" fontId="4" fillId="0" borderId="0" xfId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9" fillId="0" borderId="3" xfId="0" applyFont="1" applyBorder="1"/>
    <xf numFmtId="0" fontId="8" fillId="0" borderId="17" xfId="0" applyFont="1" applyBorder="1"/>
    <xf numFmtId="0" fontId="9" fillId="0" borderId="18" xfId="0" applyFont="1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8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0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0" fillId="0" borderId="9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view="pageBreakPreview" topLeftCell="A19" zoomScale="70" zoomScaleSheetLayoutView="70" workbookViewId="0">
      <selection activeCell="F39" sqref="F39"/>
    </sheetView>
  </sheetViews>
  <sheetFormatPr defaultRowHeight="15"/>
  <cols>
    <col min="1" max="1" width="6.28515625" style="45" customWidth="1"/>
    <col min="2" max="2" width="95.5703125" style="45" customWidth="1"/>
    <col min="3" max="3" width="7.28515625" style="45" bestFit="1" customWidth="1"/>
    <col min="4" max="4" width="9.140625" style="45"/>
    <col min="5" max="5" width="7.42578125" style="45" bestFit="1" customWidth="1"/>
    <col min="6" max="6" width="10.42578125" style="45" customWidth="1"/>
    <col min="7" max="7" width="9" style="45" customWidth="1"/>
    <col min="8" max="8" width="10.5703125" style="45" customWidth="1"/>
    <col min="9" max="9" width="9.42578125" style="45" customWidth="1"/>
    <col min="10" max="11" width="9.140625" style="45"/>
    <col min="12" max="12" width="12" style="45" customWidth="1"/>
    <col min="13" max="16384" width="9.140625" style="45"/>
  </cols>
  <sheetData>
    <row r="1" spans="1:15" customFormat="1">
      <c r="A1" s="46" t="s">
        <v>30</v>
      </c>
      <c r="B1" s="47"/>
      <c r="C1" s="47"/>
      <c r="D1" s="47"/>
      <c r="E1" s="47"/>
      <c r="F1" s="47"/>
      <c r="G1" s="47"/>
      <c r="H1" s="47"/>
      <c r="I1" s="59" t="s">
        <v>0</v>
      </c>
      <c r="J1" s="59"/>
    </row>
    <row r="2" spans="1:15" customFormat="1">
      <c r="A2" s="46"/>
      <c r="B2" s="47"/>
      <c r="C2" s="47"/>
      <c r="D2" s="47"/>
      <c r="E2" s="47"/>
      <c r="F2" s="47"/>
      <c r="G2" s="47"/>
      <c r="H2" s="47"/>
      <c r="I2" s="48"/>
      <c r="J2" s="48"/>
    </row>
    <row r="3" spans="1:15" customFormat="1">
      <c r="A3" s="49" t="s">
        <v>31</v>
      </c>
      <c r="B3" s="50" t="s">
        <v>32</v>
      </c>
      <c r="C3" s="47"/>
      <c r="D3" s="47"/>
      <c r="E3" s="47"/>
      <c r="F3" s="47"/>
      <c r="G3" s="47"/>
      <c r="H3" s="47"/>
      <c r="I3" s="48"/>
      <c r="J3" s="48"/>
    </row>
    <row r="4" spans="1:15" customFormat="1">
      <c r="A4" s="51" t="s">
        <v>33</v>
      </c>
      <c r="B4" s="52" t="s">
        <v>32</v>
      </c>
      <c r="C4" s="47"/>
      <c r="D4" s="47"/>
      <c r="E4" s="47"/>
      <c r="F4" s="47"/>
      <c r="G4" s="47"/>
      <c r="H4" s="47"/>
      <c r="I4" s="48"/>
      <c r="J4" s="48"/>
    </row>
    <row r="5" spans="1:15" s="1" customFormat="1" ht="14.25"/>
    <row r="6" spans="1:15" s="2" customFormat="1" ht="14.25" customHeight="1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</row>
    <row r="7" spans="1:15" s="2" customFormat="1" ht="6.75" customHeight="1">
      <c r="A7" s="63"/>
      <c r="B7" s="63"/>
      <c r="C7" s="63"/>
      <c r="D7" s="63"/>
      <c r="E7" s="63"/>
      <c r="F7" s="63"/>
      <c r="G7" s="63"/>
      <c r="H7" s="63"/>
      <c r="I7" s="63"/>
      <c r="J7" s="63"/>
    </row>
    <row r="8" spans="1:15" s="3" customFormat="1" ht="16.5" customHeight="1">
      <c r="A8" s="64" t="s">
        <v>34</v>
      </c>
      <c r="B8" s="64"/>
      <c r="C8" s="64"/>
      <c r="D8" s="64"/>
      <c r="E8" s="64"/>
      <c r="F8" s="64"/>
      <c r="G8" s="64"/>
      <c r="H8" s="64"/>
      <c r="L8" s="4" t="str">
        <f t="shared" ref="L8:L33" si="0">LEFT(F8,3)</f>
        <v/>
      </c>
      <c r="M8" s="4"/>
      <c r="N8" s="4"/>
    </row>
    <row r="9" spans="1:15" s="3" customFormat="1" ht="16.5" customHeight="1">
      <c r="A9" s="65" t="s">
        <v>35</v>
      </c>
      <c r="B9" s="65"/>
      <c r="C9" s="65"/>
      <c r="D9" s="65"/>
      <c r="E9" s="65"/>
      <c r="F9" s="65"/>
      <c r="G9" s="65"/>
      <c r="H9" s="65"/>
      <c r="L9" s="4" t="str">
        <f t="shared" si="0"/>
        <v/>
      </c>
      <c r="M9" s="4"/>
      <c r="N9" s="4"/>
    </row>
    <row r="10" spans="1:15" s="3" customFormat="1" ht="16.5" customHeight="1">
      <c r="C10" s="5" t="s">
        <v>15</v>
      </c>
      <c r="D10" s="5"/>
      <c r="E10" s="5"/>
      <c r="F10" s="5"/>
      <c r="G10" s="5"/>
      <c r="H10" s="5"/>
      <c r="L10" s="4" t="str">
        <f t="shared" si="0"/>
        <v/>
      </c>
      <c r="M10" s="4"/>
      <c r="N10" s="4"/>
    </row>
    <row r="11" spans="1:15" s="7" customFormat="1" ht="32.25" customHeight="1">
      <c r="A11" s="6" t="s">
        <v>2</v>
      </c>
      <c r="B11" s="6" t="s">
        <v>3</v>
      </c>
      <c r="C11" s="66" t="s">
        <v>4</v>
      </c>
      <c r="D11" s="67"/>
      <c r="E11" s="68" t="s">
        <v>5</v>
      </c>
      <c r="F11" s="69"/>
      <c r="G11" s="70" t="s">
        <v>6</v>
      </c>
      <c r="H11" s="71"/>
      <c r="I11" s="66" t="s">
        <v>7</v>
      </c>
      <c r="J11" s="67"/>
      <c r="L11" s="8" t="str">
        <f t="shared" si="0"/>
        <v/>
      </c>
      <c r="M11" s="8"/>
      <c r="N11" s="8"/>
    </row>
    <row r="12" spans="1:15" s="10" customFormat="1" ht="16.5" customHeight="1">
      <c r="A12" s="9">
        <v>1</v>
      </c>
      <c r="B12" s="9">
        <v>2</v>
      </c>
      <c r="C12" s="72">
        <v>3</v>
      </c>
      <c r="D12" s="73"/>
      <c r="E12" s="72">
        <v>4</v>
      </c>
      <c r="F12" s="73"/>
      <c r="G12" s="72">
        <v>5</v>
      </c>
      <c r="H12" s="73"/>
      <c r="I12" s="74">
        <v>6</v>
      </c>
      <c r="J12" s="75"/>
      <c r="L12" s="4" t="str">
        <f t="shared" si="0"/>
        <v/>
      </c>
      <c r="M12" s="4"/>
      <c r="N12" s="4"/>
    </row>
    <row r="13" spans="1:15" s="19" customFormat="1" ht="16.5" customHeight="1">
      <c r="A13" s="11">
        <v>1</v>
      </c>
      <c r="B13" s="12"/>
      <c r="C13" s="13">
        <v>1</v>
      </c>
      <c r="D13" s="14" t="s">
        <v>16</v>
      </c>
      <c r="E13" s="13">
        <v>1</v>
      </c>
      <c r="F13" s="14" t="s">
        <v>17</v>
      </c>
      <c r="G13" s="13">
        <f>C13*E13</f>
        <v>1</v>
      </c>
      <c r="H13" s="14" t="s">
        <v>18</v>
      </c>
      <c r="I13" s="15">
        <f>N13</f>
        <v>6600</v>
      </c>
      <c r="J13" s="16" t="s">
        <v>8</v>
      </c>
      <c r="K13" s="17"/>
      <c r="L13" s="18" t="str">
        <f>LEFT(F13,3)</f>
        <v>bln</v>
      </c>
      <c r="M13" s="18" t="str">
        <f>RIGHT(D13,3)</f>
        <v>thn</v>
      </c>
      <c r="N13" s="18">
        <f>IF(L13="mnt",IF(M13="/hr",G13*235,IF(M13="mgu",G13*52,IF(M13="bln",G13*12,IF(M13="thn",G13)))),IF(L13="jam",IF(M13="/hr",G13*60*235,IF(M13="mgu",G13*52*60,IF(M13="bln",G13*60*12,IF(M13="thn",G13*60)))),IF(L13="hr/",IF(M13="mgu",G13*5*60*52,IF(M13="bln",G13*12*5*60,IF(M13="thn",G13*5*60))),IF(L13="mgu",IF(M13="bln",G13*25*60*12,IF(M13="thn",G13*25*60)),IF(L13="bln",IF(M13="thn",G13*110*60))))))</f>
        <v>6600</v>
      </c>
      <c r="O13" s="17"/>
    </row>
    <row r="14" spans="1:15" s="4" customFormat="1" ht="37.5" customHeight="1">
      <c r="A14" s="20">
        <v>2</v>
      </c>
      <c r="B14" s="21"/>
      <c r="C14" s="22">
        <v>8</v>
      </c>
      <c r="D14" s="23" t="s">
        <v>16</v>
      </c>
      <c r="E14" s="22">
        <v>1</v>
      </c>
      <c r="F14" s="23" t="s">
        <v>19</v>
      </c>
      <c r="G14" s="22">
        <f>C14*E14</f>
        <v>8</v>
      </c>
      <c r="H14" s="23" t="s">
        <v>19</v>
      </c>
      <c r="I14" s="24">
        <f>N14</f>
        <v>2400</v>
      </c>
      <c r="J14" s="25" t="s">
        <v>8</v>
      </c>
      <c r="K14" s="18"/>
      <c r="L14" s="18" t="str">
        <f t="shared" si="0"/>
        <v>hr/</v>
      </c>
      <c r="M14" s="18" t="str">
        <f t="shared" ref="M14:M27" si="1">RIGHT(D14,3)</f>
        <v>thn</v>
      </c>
      <c r="N14" s="18">
        <f t="shared" ref="N14:N27" si="2">IF(L14="mnt",IF(M14="/hr",G14*235,IF(M14="mgu",G14*52,IF(M14="bln",G14*12,IF(M14="thn",G14)))),IF(L14="jam",IF(M14="/hr",G14*60*235,IF(M14="mgu",G14*52*60,IF(M14="bln",G14*60*12,IF(M14="thn",G14*60)))),IF(L14="hr/",IF(M14="mgu",G14*5*60*52,IF(M14="bln",G14*12*5*60,IF(M14="thn",G14*5*60))),IF(L14="mgu",IF(M14="bln",G14*25*60*12,IF(M14="thn",G14*25*60)),IF(L14="bln",IF(M14="thn",G14*110*60))))))</f>
        <v>2400</v>
      </c>
      <c r="O14" s="18"/>
    </row>
    <row r="15" spans="1:15" s="4" customFormat="1" ht="30" customHeight="1">
      <c r="A15" s="20">
        <v>3</v>
      </c>
      <c r="B15" s="21"/>
      <c r="C15" s="22">
        <v>24</v>
      </c>
      <c r="D15" s="23" t="s">
        <v>16</v>
      </c>
      <c r="E15" s="22">
        <v>1</v>
      </c>
      <c r="F15" s="23" t="s">
        <v>19</v>
      </c>
      <c r="G15" s="22">
        <f t="shared" ref="G15:G27" si="3">C15*E15</f>
        <v>24</v>
      </c>
      <c r="H15" s="23" t="s">
        <v>20</v>
      </c>
      <c r="I15" s="24">
        <f t="shared" ref="I15:I27" si="4">N15</f>
        <v>7200</v>
      </c>
      <c r="J15" s="25" t="s">
        <v>8</v>
      </c>
      <c r="K15" s="18"/>
      <c r="L15" s="18" t="str">
        <f t="shared" si="0"/>
        <v>hr/</v>
      </c>
      <c r="M15" s="18" t="str">
        <f t="shared" si="1"/>
        <v>thn</v>
      </c>
      <c r="N15" s="18">
        <f t="shared" si="2"/>
        <v>7200</v>
      </c>
      <c r="O15" s="18"/>
    </row>
    <row r="16" spans="1:15" s="4" customFormat="1" ht="33" customHeight="1">
      <c r="A16" s="20">
        <v>4</v>
      </c>
      <c r="B16" s="21"/>
      <c r="C16" s="22">
        <v>6</v>
      </c>
      <c r="D16" s="23" t="s">
        <v>16</v>
      </c>
      <c r="E16" s="22">
        <v>1</v>
      </c>
      <c r="F16" s="23" t="s">
        <v>21</v>
      </c>
      <c r="G16" s="22">
        <f t="shared" si="3"/>
        <v>6</v>
      </c>
      <c r="H16" s="23" t="s">
        <v>22</v>
      </c>
      <c r="I16" s="24">
        <f t="shared" si="4"/>
        <v>9000</v>
      </c>
      <c r="J16" s="25" t="s">
        <v>8</v>
      </c>
      <c r="K16" s="18"/>
      <c r="L16" s="18" t="str">
        <f t="shared" si="0"/>
        <v>mgu</v>
      </c>
      <c r="M16" s="18" t="str">
        <f t="shared" si="1"/>
        <v>thn</v>
      </c>
      <c r="N16" s="18">
        <f t="shared" si="2"/>
        <v>9000</v>
      </c>
      <c r="O16" s="18"/>
    </row>
    <row r="17" spans="1:15" s="4" customFormat="1" ht="30" customHeight="1">
      <c r="A17" s="20">
        <v>5</v>
      </c>
      <c r="B17" s="21"/>
      <c r="C17" s="22">
        <v>2</v>
      </c>
      <c r="D17" s="23" t="s">
        <v>16</v>
      </c>
      <c r="E17" s="22">
        <v>2</v>
      </c>
      <c r="F17" s="23" t="s">
        <v>21</v>
      </c>
      <c r="G17" s="22">
        <f t="shared" si="3"/>
        <v>4</v>
      </c>
      <c r="H17" s="23" t="s">
        <v>22</v>
      </c>
      <c r="I17" s="24">
        <f t="shared" si="4"/>
        <v>6000</v>
      </c>
      <c r="J17" s="25" t="s">
        <v>8</v>
      </c>
      <c r="K17" s="18"/>
      <c r="L17" s="18" t="str">
        <f t="shared" si="0"/>
        <v>mgu</v>
      </c>
      <c r="M17" s="18" t="str">
        <f t="shared" si="1"/>
        <v>thn</v>
      </c>
      <c r="N17" s="18">
        <f t="shared" si="2"/>
        <v>6000</v>
      </c>
      <c r="O17" s="18"/>
    </row>
    <row r="18" spans="1:15" s="4" customFormat="1" ht="32.25" customHeight="1">
      <c r="A18" s="20">
        <v>6</v>
      </c>
      <c r="B18" s="21"/>
      <c r="C18" s="22">
        <v>2</v>
      </c>
      <c r="D18" s="23" t="s">
        <v>16</v>
      </c>
      <c r="E18" s="22">
        <v>1</v>
      </c>
      <c r="F18" s="23" t="s">
        <v>19</v>
      </c>
      <c r="G18" s="22">
        <f t="shared" si="3"/>
        <v>2</v>
      </c>
      <c r="H18" s="23" t="s">
        <v>20</v>
      </c>
      <c r="I18" s="24">
        <f t="shared" si="4"/>
        <v>600</v>
      </c>
      <c r="J18" s="25" t="s">
        <v>8</v>
      </c>
      <c r="K18" s="18"/>
      <c r="L18" s="18" t="str">
        <f t="shared" si="0"/>
        <v>hr/</v>
      </c>
      <c r="M18" s="18" t="str">
        <f t="shared" si="1"/>
        <v>thn</v>
      </c>
      <c r="N18" s="18">
        <f t="shared" si="2"/>
        <v>600</v>
      </c>
      <c r="O18" s="18"/>
    </row>
    <row r="19" spans="1:15" s="4" customFormat="1" ht="33" customHeight="1">
      <c r="A19" s="20">
        <v>7</v>
      </c>
      <c r="B19" s="21"/>
      <c r="C19" s="22">
        <v>6</v>
      </c>
      <c r="D19" s="23" t="s">
        <v>16</v>
      </c>
      <c r="E19" s="22">
        <v>1</v>
      </c>
      <c r="F19" s="23" t="s">
        <v>21</v>
      </c>
      <c r="G19" s="22">
        <f t="shared" si="3"/>
        <v>6</v>
      </c>
      <c r="H19" s="23" t="s">
        <v>22</v>
      </c>
      <c r="I19" s="24">
        <f t="shared" si="4"/>
        <v>9000</v>
      </c>
      <c r="J19" s="25" t="s">
        <v>8</v>
      </c>
      <c r="K19" s="18"/>
      <c r="L19" s="18" t="str">
        <f t="shared" si="0"/>
        <v>mgu</v>
      </c>
      <c r="M19" s="18" t="str">
        <f t="shared" si="1"/>
        <v>thn</v>
      </c>
      <c r="N19" s="18">
        <f t="shared" si="2"/>
        <v>9000</v>
      </c>
      <c r="O19" s="18"/>
    </row>
    <row r="20" spans="1:15" s="4" customFormat="1" ht="34.5" customHeight="1">
      <c r="A20" s="20">
        <v>8</v>
      </c>
      <c r="B20" s="21"/>
      <c r="C20" s="22">
        <v>8</v>
      </c>
      <c r="D20" s="23" t="s">
        <v>16</v>
      </c>
      <c r="E20" s="22">
        <v>3</v>
      </c>
      <c r="F20" s="23" t="s">
        <v>19</v>
      </c>
      <c r="G20" s="22">
        <f t="shared" si="3"/>
        <v>24</v>
      </c>
      <c r="H20" s="23" t="s">
        <v>20</v>
      </c>
      <c r="I20" s="24">
        <f t="shared" si="4"/>
        <v>7200</v>
      </c>
      <c r="J20" s="25" t="s">
        <v>8</v>
      </c>
      <c r="K20" s="18"/>
      <c r="L20" s="18" t="str">
        <f t="shared" si="0"/>
        <v>hr/</v>
      </c>
      <c r="M20" s="18" t="str">
        <f t="shared" si="1"/>
        <v>thn</v>
      </c>
      <c r="N20" s="18">
        <f t="shared" si="2"/>
        <v>7200</v>
      </c>
      <c r="O20" s="18"/>
    </row>
    <row r="21" spans="1:15" s="4" customFormat="1" ht="29.25" customHeight="1">
      <c r="A21" s="20">
        <v>9</v>
      </c>
      <c r="B21" s="21"/>
      <c r="C21" s="22">
        <v>6</v>
      </c>
      <c r="D21" s="23" t="s">
        <v>16</v>
      </c>
      <c r="E21" s="22">
        <v>1</v>
      </c>
      <c r="F21" s="23" t="s">
        <v>21</v>
      </c>
      <c r="G21" s="22">
        <f t="shared" si="3"/>
        <v>6</v>
      </c>
      <c r="H21" s="23" t="s">
        <v>22</v>
      </c>
      <c r="I21" s="24">
        <f t="shared" si="4"/>
        <v>9000</v>
      </c>
      <c r="J21" s="25" t="s">
        <v>8</v>
      </c>
      <c r="K21" s="18"/>
      <c r="L21" s="18" t="str">
        <f t="shared" si="0"/>
        <v>mgu</v>
      </c>
      <c r="M21" s="18" t="str">
        <f t="shared" si="1"/>
        <v>thn</v>
      </c>
      <c r="N21" s="18">
        <f t="shared" si="2"/>
        <v>9000</v>
      </c>
      <c r="O21" s="18"/>
    </row>
    <row r="22" spans="1:15" s="4" customFormat="1" ht="16.5" customHeight="1">
      <c r="A22" s="20">
        <v>10</v>
      </c>
      <c r="B22" s="21"/>
      <c r="C22" s="22">
        <v>4</v>
      </c>
      <c r="D22" s="23" t="s">
        <v>16</v>
      </c>
      <c r="E22" s="22">
        <v>5</v>
      </c>
      <c r="F22" s="23" t="s">
        <v>19</v>
      </c>
      <c r="G22" s="22">
        <f t="shared" si="3"/>
        <v>20</v>
      </c>
      <c r="H22" s="23" t="s">
        <v>20</v>
      </c>
      <c r="I22" s="24">
        <f t="shared" si="4"/>
        <v>6000</v>
      </c>
      <c r="J22" s="25" t="s">
        <v>8</v>
      </c>
      <c r="K22" s="18"/>
      <c r="L22" s="18" t="str">
        <f t="shared" si="0"/>
        <v>hr/</v>
      </c>
      <c r="M22" s="18" t="str">
        <f t="shared" si="1"/>
        <v>thn</v>
      </c>
      <c r="N22" s="18">
        <f t="shared" si="2"/>
        <v>6000</v>
      </c>
      <c r="O22" s="18"/>
    </row>
    <row r="23" spans="1:15" s="4" customFormat="1" ht="16.5" customHeight="1">
      <c r="A23" s="20">
        <v>11</v>
      </c>
      <c r="B23" s="21"/>
      <c r="C23" s="22">
        <v>6</v>
      </c>
      <c r="D23" s="23" t="s">
        <v>16</v>
      </c>
      <c r="E23" s="22">
        <v>3</v>
      </c>
      <c r="F23" s="23" t="s">
        <v>19</v>
      </c>
      <c r="G23" s="22">
        <f t="shared" si="3"/>
        <v>18</v>
      </c>
      <c r="H23" s="23" t="s">
        <v>20</v>
      </c>
      <c r="I23" s="24">
        <f t="shared" si="4"/>
        <v>5400</v>
      </c>
      <c r="J23" s="25" t="s">
        <v>8</v>
      </c>
      <c r="K23" s="18"/>
      <c r="L23" s="18" t="str">
        <f t="shared" si="0"/>
        <v>hr/</v>
      </c>
      <c r="M23" s="18" t="str">
        <f t="shared" si="1"/>
        <v>thn</v>
      </c>
      <c r="N23" s="18">
        <f t="shared" si="2"/>
        <v>5400</v>
      </c>
      <c r="O23" s="18"/>
    </row>
    <row r="24" spans="1:15" s="4" customFormat="1" ht="16.5" customHeight="1">
      <c r="A24" s="20">
        <v>12</v>
      </c>
      <c r="B24" s="21"/>
      <c r="C24" s="22">
        <v>2</v>
      </c>
      <c r="D24" s="23" t="s">
        <v>16</v>
      </c>
      <c r="E24" s="22">
        <v>1</v>
      </c>
      <c r="F24" s="23" t="s">
        <v>17</v>
      </c>
      <c r="G24" s="22">
        <f t="shared" si="3"/>
        <v>2</v>
      </c>
      <c r="H24" s="23" t="s">
        <v>18</v>
      </c>
      <c r="I24" s="24">
        <f t="shared" si="4"/>
        <v>13200</v>
      </c>
      <c r="J24" s="25" t="s">
        <v>8</v>
      </c>
      <c r="K24" s="18"/>
      <c r="L24" s="18" t="str">
        <f t="shared" si="0"/>
        <v>bln</v>
      </c>
      <c r="M24" s="18" t="str">
        <f t="shared" si="1"/>
        <v>thn</v>
      </c>
      <c r="N24" s="18">
        <f t="shared" si="2"/>
        <v>13200</v>
      </c>
      <c r="O24" s="18"/>
    </row>
    <row r="25" spans="1:15" s="4" customFormat="1" ht="16.5" customHeight="1">
      <c r="A25" s="20">
        <v>13</v>
      </c>
      <c r="B25" s="21" t="s">
        <v>23</v>
      </c>
      <c r="C25" s="22">
        <v>4</v>
      </c>
      <c r="D25" s="23" t="s">
        <v>16</v>
      </c>
      <c r="E25" s="22">
        <v>1</v>
      </c>
      <c r="F25" s="23" t="s">
        <v>21</v>
      </c>
      <c r="G25" s="22">
        <f t="shared" si="3"/>
        <v>4</v>
      </c>
      <c r="H25" s="23" t="s">
        <v>22</v>
      </c>
      <c r="I25" s="24">
        <f t="shared" si="4"/>
        <v>6000</v>
      </c>
      <c r="J25" s="25" t="s">
        <v>8</v>
      </c>
      <c r="K25" s="18"/>
      <c r="L25" s="18" t="str">
        <f t="shared" si="0"/>
        <v>mgu</v>
      </c>
      <c r="M25" s="18" t="str">
        <f t="shared" si="1"/>
        <v>thn</v>
      </c>
      <c r="N25" s="18">
        <f t="shared" si="2"/>
        <v>6000</v>
      </c>
      <c r="O25" s="18"/>
    </row>
    <row r="26" spans="1:15" s="19" customFormat="1" ht="16.5" customHeight="1">
      <c r="A26" s="20">
        <v>14</v>
      </c>
      <c r="B26" s="21" t="s">
        <v>24</v>
      </c>
      <c r="C26" s="22">
        <v>1</v>
      </c>
      <c r="D26" s="23" t="s">
        <v>25</v>
      </c>
      <c r="E26" s="22">
        <v>3</v>
      </c>
      <c r="F26" s="23" t="s">
        <v>26</v>
      </c>
      <c r="G26" s="22">
        <f t="shared" si="3"/>
        <v>3</v>
      </c>
      <c r="H26" s="23" t="s">
        <v>27</v>
      </c>
      <c r="I26" s="24">
        <f t="shared" si="4"/>
        <v>9360</v>
      </c>
      <c r="J26" s="25" t="s">
        <v>8</v>
      </c>
      <c r="K26" s="17"/>
      <c r="L26" s="18" t="str">
        <f t="shared" si="0"/>
        <v>Jam</v>
      </c>
      <c r="M26" s="18" t="str">
        <f t="shared" si="1"/>
        <v>mgu</v>
      </c>
      <c r="N26" s="18">
        <f t="shared" si="2"/>
        <v>9360</v>
      </c>
      <c r="O26" s="17"/>
    </row>
    <row r="27" spans="1:15" s="19" customFormat="1" ht="16.5" customHeight="1">
      <c r="A27" s="20">
        <v>15</v>
      </c>
      <c r="B27" s="26" t="s">
        <v>28</v>
      </c>
      <c r="C27" s="27">
        <v>1</v>
      </c>
      <c r="D27" s="28" t="s">
        <v>16</v>
      </c>
      <c r="E27" s="27">
        <v>1</v>
      </c>
      <c r="F27" s="28" t="s">
        <v>21</v>
      </c>
      <c r="G27" s="27">
        <f t="shared" si="3"/>
        <v>1</v>
      </c>
      <c r="H27" s="28" t="s">
        <v>22</v>
      </c>
      <c r="I27" s="29">
        <f t="shared" si="4"/>
        <v>1500</v>
      </c>
      <c r="J27" s="30" t="s">
        <v>8</v>
      </c>
      <c r="K27" s="17"/>
      <c r="L27" s="18" t="str">
        <f t="shared" si="0"/>
        <v>mgu</v>
      </c>
      <c r="M27" s="18" t="str">
        <f t="shared" si="1"/>
        <v>thn</v>
      </c>
      <c r="N27" s="18">
        <f t="shared" si="2"/>
        <v>1500</v>
      </c>
      <c r="O27" s="17"/>
    </row>
    <row r="28" spans="1:15" s="35" customFormat="1" ht="16.5" customHeight="1">
      <c r="A28" s="31"/>
      <c r="B28" s="76" t="s">
        <v>9</v>
      </c>
      <c r="C28" s="77"/>
      <c r="D28" s="77"/>
      <c r="E28" s="77"/>
      <c r="F28" s="77"/>
      <c r="G28" s="77"/>
      <c r="H28" s="78"/>
      <c r="I28" s="32">
        <f>SUM(I13:I27)</f>
        <v>98460</v>
      </c>
      <c r="J28" s="33" t="s">
        <v>29</v>
      </c>
      <c r="K28" s="34"/>
      <c r="L28" s="18" t="str">
        <f t="shared" si="0"/>
        <v/>
      </c>
      <c r="M28" s="18"/>
      <c r="N28" s="18"/>
      <c r="O28" s="34"/>
    </row>
    <row r="29" spans="1:15" s="40" customFormat="1" ht="16.5" customHeight="1">
      <c r="A29" s="36"/>
      <c r="B29" s="60" t="s">
        <v>10</v>
      </c>
      <c r="C29" s="61"/>
      <c r="D29" s="61"/>
      <c r="E29" s="61"/>
      <c r="F29" s="61"/>
      <c r="G29" s="61"/>
      <c r="H29" s="62"/>
      <c r="I29" s="37">
        <f>I28/60</f>
        <v>1641</v>
      </c>
      <c r="J29" s="38" t="s">
        <v>11</v>
      </c>
      <c r="K29" s="39"/>
      <c r="L29" s="18" t="str">
        <f t="shared" si="0"/>
        <v/>
      </c>
      <c r="M29" s="18"/>
      <c r="N29" s="18"/>
      <c r="O29" s="39"/>
    </row>
    <row r="30" spans="1:15" s="3" customFormat="1" ht="16.5" customHeight="1">
      <c r="K30" s="41"/>
      <c r="L30" s="18" t="str">
        <f t="shared" si="0"/>
        <v/>
      </c>
      <c r="M30" s="18"/>
      <c r="N30" s="18"/>
      <c r="O30" s="41"/>
    </row>
    <row r="31" spans="1:15" s="3" customFormat="1" ht="16.5" customHeight="1">
      <c r="B31" s="42" t="s">
        <v>12</v>
      </c>
      <c r="C31" s="43">
        <f>I29/1250</f>
        <v>1.3128</v>
      </c>
      <c r="K31" s="41"/>
      <c r="L31" s="18" t="str">
        <f t="shared" si="0"/>
        <v/>
      </c>
      <c r="M31" s="18"/>
      <c r="N31" s="18"/>
      <c r="O31" s="41"/>
    </row>
    <row r="32" spans="1:15" s="3" customFormat="1" ht="16.5" customHeight="1">
      <c r="B32" s="42" t="s">
        <v>13</v>
      </c>
      <c r="C32" s="44">
        <f>ROUND(C31,0)</f>
        <v>1</v>
      </c>
      <c r="K32" s="41"/>
      <c r="L32" s="18" t="str">
        <f t="shared" si="0"/>
        <v/>
      </c>
      <c r="M32" s="18"/>
      <c r="N32" s="18"/>
      <c r="O32" s="41"/>
    </row>
    <row r="33" spans="2:15" s="3" customFormat="1" ht="16.5" customHeight="1">
      <c r="K33" s="41"/>
      <c r="L33" s="18" t="str">
        <f t="shared" si="0"/>
        <v/>
      </c>
      <c r="M33" s="18"/>
      <c r="N33" s="18"/>
      <c r="O33" s="41"/>
    </row>
    <row r="34" spans="2:15">
      <c r="B34" s="53" t="s">
        <v>36</v>
      </c>
      <c r="C34" s="55">
        <f>C32</f>
        <v>1</v>
      </c>
      <c r="D34" s="54" t="s">
        <v>14</v>
      </c>
    </row>
    <row r="35" spans="2:15">
      <c r="B35" s="53" t="s">
        <v>37</v>
      </c>
      <c r="C35" s="56"/>
      <c r="D35" s="54" t="s">
        <v>14</v>
      </c>
    </row>
    <row r="36" spans="2:15">
      <c r="B36" s="57" t="s">
        <v>38</v>
      </c>
      <c r="C36" s="58"/>
      <c r="D36" s="54" t="s">
        <v>14</v>
      </c>
    </row>
    <row r="38" spans="2:15">
      <c r="B38" t="s">
        <v>39</v>
      </c>
    </row>
    <row r="39" spans="2:15">
      <c r="B39" t="s">
        <v>40</v>
      </c>
    </row>
    <row r="40" spans="2:15">
      <c r="B40" t="s">
        <v>41</v>
      </c>
    </row>
    <row r="41" spans="2:15">
      <c r="B41"/>
    </row>
    <row r="42" spans="2:15">
      <c r="B42" t="s">
        <v>42</v>
      </c>
    </row>
    <row r="43" spans="2:15">
      <c r="B43" s="79" t="s">
        <v>43</v>
      </c>
    </row>
    <row r="44" spans="2:15">
      <c r="B44" t="s">
        <v>44</v>
      </c>
    </row>
  </sheetData>
  <mergeCells count="14">
    <mergeCell ref="I1:J1"/>
    <mergeCell ref="B29:H29"/>
    <mergeCell ref="A6:J7"/>
    <mergeCell ref="A8:H8"/>
    <mergeCell ref="A9:H9"/>
    <mergeCell ref="C11:D11"/>
    <mergeCell ref="E11:F11"/>
    <mergeCell ref="G11:H11"/>
    <mergeCell ref="I11:J11"/>
    <mergeCell ref="C12:D12"/>
    <mergeCell ref="E12:F12"/>
    <mergeCell ref="G12:H12"/>
    <mergeCell ref="I12:J12"/>
    <mergeCell ref="B28:H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contoh beban kerja</vt:lpstr>
      <vt:lpstr>'contoh beban kerja'!Print_Area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 toshiba</dc:creator>
  <cp:lastModifiedBy>kepegawaianpolnes</cp:lastModifiedBy>
  <cp:lastPrinted>2017-06-13T02:56:45Z</cp:lastPrinted>
  <dcterms:created xsi:type="dcterms:W3CDTF">2016-04-02T16:54:44Z</dcterms:created>
  <dcterms:modified xsi:type="dcterms:W3CDTF">2017-06-13T05:52:19Z</dcterms:modified>
</cp:coreProperties>
</file>